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96" windowHeight="11016"/>
  </bookViews>
  <sheets>
    <sheet name="ВКазым" sheetId="1" r:id="rId1"/>
  </sheets>
  <externalReferences>
    <externalReference r:id="rId2"/>
  </externalReferences>
  <definedNames>
    <definedName name="_ftn1" localSheetId="0">ВКазым!$A$21</definedName>
    <definedName name="_ftnref1" localSheetId="0">ВКазым!$F$5</definedName>
    <definedName name="_xlnm.Print_Area" localSheetId="0">ВКазым!$A$1:$R$20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/>
  <c r="Q23"/>
  <c r="P23"/>
  <c r="O23"/>
  <c r="N23"/>
  <c r="M23"/>
  <c r="L15"/>
  <c r="K15"/>
  <c r="J15"/>
  <c r="I15"/>
  <c r="H15"/>
  <c r="G15"/>
  <c r="F15"/>
  <c r="E15"/>
  <c r="N14"/>
  <c r="N15" s="1"/>
  <c r="M14"/>
  <c r="M15" s="1"/>
  <c r="P9"/>
  <c r="O9"/>
  <c r="N9"/>
  <c r="M9"/>
  <c r="L9"/>
  <c r="K9"/>
  <c r="J9"/>
  <c r="I9"/>
  <c r="H9"/>
  <c r="G9"/>
  <c r="F9"/>
  <c r="E9"/>
  <c r="O14" l="1"/>
  <c r="P14"/>
  <c r="R14" l="1"/>
  <c r="R15" s="1"/>
  <c r="P15"/>
  <c r="O15"/>
  <c r="Q14"/>
  <c r="Q15" s="1"/>
</calcChain>
</file>

<file path=xl/sharedStrings.xml><?xml version="1.0" encoding="utf-8"?>
<sst xmlns="http://schemas.openxmlformats.org/spreadsheetml/2006/main" count="70" uniqueCount="51">
  <si>
    <t xml:space="preserve">Долгосрочный прогноз
социально-экономического развития сельского поселения Верхнеказымский
 на  период до 2023 года
</t>
  </si>
  <si>
    <t>Наименование показателя</t>
  </si>
  <si>
    <t>Единицы измерения</t>
  </si>
  <si>
    <t>Отчет</t>
  </si>
  <si>
    <t>Оценка</t>
  </si>
  <si>
    <t>Прогноз</t>
  </si>
  <si>
    <t>2015 год</t>
  </si>
  <si>
    <t>2016 год</t>
  </si>
  <si>
    <t>2017 год</t>
  </si>
  <si>
    <t>2018  год</t>
  </si>
  <si>
    <t>2019 год</t>
  </si>
  <si>
    <t>2020 год</t>
  </si>
  <si>
    <t>2021 год</t>
  </si>
  <si>
    <t>2022 год</t>
  </si>
  <si>
    <t>2023 год</t>
  </si>
  <si>
    <t>вариант</t>
  </si>
  <si>
    <t>1 (базовый)</t>
  </si>
  <si>
    <t>2 (целевой)</t>
  </si>
  <si>
    <t>1.</t>
  </si>
  <si>
    <t>Численность населения (среднегодовая)</t>
  </si>
  <si>
    <t>тыс. человек</t>
  </si>
  <si>
    <t>1.1.</t>
  </si>
  <si>
    <t>% к предыдущему году</t>
  </si>
  <si>
    <t>2.</t>
  </si>
  <si>
    <t xml:space="preserve">Объем отгруженных товаров собственного производства, выполненных работ и услуг собственными силами </t>
  </si>
  <si>
    <t>млн. рублей</t>
  </si>
  <si>
    <t>2.1.</t>
  </si>
  <si>
    <t>Индекс промышленного производства</t>
  </si>
  <si>
    <t>% к предыдущему году в сопоставимых ценах</t>
  </si>
  <si>
    <t>3.</t>
  </si>
  <si>
    <t>Индекс потребительских цен (в среднем за год)</t>
  </si>
  <si>
    <t>4.</t>
  </si>
  <si>
    <t>Индекс потребительских цен (на конец года)</t>
  </si>
  <si>
    <t>% к декабрю предыдущего года</t>
  </si>
  <si>
    <t>5.</t>
  </si>
  <si>
    <t>Среднедушевые денежные доходы (в месяц)</t>
  </si>
  <si>
    <t>рублей в месяц</t>
  </si>
  <si>
    <t>6.</t>
  </si>
  <si>
    <t>7.</t>
  </si>
  <si>
    <t>Среднесписочная численность работников на крупных и средних предприятиях</t>
  </si>
  <si>
    <t>8.</t>
  </si>
  <si>
    <t>Численность занятых в малом бизнесе</t>
  </si>
  <si>
    <t>9.</t>
  </si>
  <si>
    <t>Уровень зарегистрированной безработицы на конец года</t>
  </si>
  <si>
    <t>%</t>
  </si>
  <si>
    <t>______________________</t>
  </si>
  <si>
    <t>[1] (N) - текущий год</t>
  </si>
  <si>
    <t>индекс среднедушевые</t>
  </si>
  <si>
    <t>№ пп</t>
  </si>
  <si>
    <t xml:space="preserve">ПРИЛОЖЕНИЕ 
к постановлению администрации                                                                                                                                                                                                                      сельского поселения Верхнеказымский
 от 27 октября 2017 года № 140
</t>
  </si>
  <si>
    <t xml:space="preserve">Реальные денежные доходы населения
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</si>
</sst>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#,##0.000"/>
    <numFmt numFmtId="167" formatCode="#,##0.0"/>
    <numFmt numFmtId="168" formatCode="#,##0_р_.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49" fontId="7" fillId="0" borderId="0" xfId="1" applyNumberFormat="1" applyFont="1" applyAlignment="1">
      <alignment vertical="center"/>
    </xf>
    <xf numFmtId="49" fontId="1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164" fontId="1" fillId="0" borderId="5" xfId="0" applyNumberFormat="1" applyFont="1" applyBorder="1" applyAlignment="1">
      <alignment horizontal="justify" vertical="top" wrapText="1"/>
    </xf>
    <xf numFmtId="164" fontId="1" fillId="0" borderId="7" xfId="0" applyNumberFormat="1" applyFont="1" applyBorder="1" applyAlignment="1">
      <alignment horizontal="justify" vertical="top" wrapText="1"/>
    </xf>
    <xf numFmtId="165" fontId="1" fillId="0" borderId="5" xfId="0" applyNumberFormat="1" applyFont="1" applyBorder="1" applyAlignment="1">
      <alignment horizontal="justify" vertical="top" wrapText="1"/>
    </xf>
    <xf numFmtId="165" fontId="1" fillId="0" borderId="7" xfId="0" applyNumberFormat="1" applyFont="1" applyBorder="1" applyAlignment="1">
      <alignment horizontal="justify" vertical="top" wrapText="1"/>
    </xf>
    <xf numFmtId="166" fontId="1" fillId="0" borderId="5" xfId="0" applyNumberFormat="1" applyFont="1" applyBorder="1" applyAlignment="1">
      <alignment horizontal="justify" vertical="top" wrapText="1"/>
    </xf>
    <xf numFmtId="166" fontId="1" fillId="0" borderId="7" xfId="0" applyNumberFormat="1" applyFont="1" applyBorder="1" applyAlignment="1">
      <alignment horizontal="justify" vertical="top" wrapText="1"/>
    </xf>
    <xf numFmtId="167" fontId="1" fillId="0" borderId="5" xfId="0" applyNumberFormat="1" applyFont="1" applyBorder="1" applyAlignment="1">
      <alignment horizontal="justify" vertical="top" wrapText="1"/>
    </xf>
    <xf numFmtId="167" fontId="1" fillId="0" borderId="7" xfId="0" applyNumberFormat="1" applyFont="1" applyBorder="1" applyAlignment="1">
      <alignment horizontal="justify" vertical="top" wrapText="1"/>
    </xf>
    <xf numFmtId="165" fontId="2" fillId="0" borderId="5" xfId="0" applyNumberFormat="1" applyFont="1" applyBorder="1" applyAlignment="1">
      <alignment horizontal="justify" vertical="top" wrapText="1"/>
    </xf>
    <xf numFmtId="165" fontId="2" fillId="0" borderId="7" xfId="0" applyNumberFormat="1" applyFont="1" applyBorder="1" applyAlignment="1">
      <alignment horizontal="justify" vertical="top" wrapText="1"/>
    </xf>
    <xf numFmtId="165" fontId="6" fillId="0" borderId="5" xfId="0" applyNumberFormat="1" applyFont="1" applyBorder="1" applyAlignment="1">
      <alignment horizontal="justify" vertical="top" wrapText="1"/>
    </xf>
    <xf numFmtId="168" fontId="1" fillId="0" borderId="5" xfId="0" applyNumberFormat="1" applyFont="1" applyBorder="1" applyAlignment="1">
      <alignment horizontal="justify" vertical="top" wrapText="1"/>
    </xf>
    <xf numFmtId="168" fontId="1" fillId="0" borderId="7" xfId="0" applyNumberFormat="1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5;%20&#1087;&#1086;&#1089;&#1077;&#1083;&#1077;&#1085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од"/>
      <sheetName val="Казым"/>
      <sheetName val="Полноват"/>
      <sheetName val="ВКазым"/>
      <sheetName val="Лыхма"/>
      <sheetName val="Сорум"/>
      <sheetName val="Сосновка"/>
    </sheetNames>
    <sheetDataSet>
      <sheetData sheetId="0">
        <row r="25">
          <cell r="M25">
            <v>102.2</v>
          </cell>
          <cell r="N25">
            <v>103</v>
          </cell>
          <cell r="O25">
            <v>102.8</v>
          </cell>
          <cell r="P25">
            <v>103.5</v>
          </cell>
          <cell r="Q25">
            <v>104.1</v>
          </cell>
          <cell r="R25">
            <v>104.9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3"/>
  <sheetViews>
    <sheetView tabSelected="1" view="pageBreakPreview" topLeftCell="A10" zoomScale="60" zoomScaleNormal="70" workbookViewId="0">
      <selection activeCell="J11" sqref="J11"/>
    </sheetView>
  </sheetViews>
  <sheetFormatPr defaultColWidth="8.88671875" defaultRowHeight="15.6"/>
  <cols>
    <col min="1" max="1" width="5" style="1" customWidth="1"/>
    <col min="2" max="2" width="33.21875" style="2" customWidth="1"/>
    <col min="3" max="3" width="21.77734375" style="2" customWidth="1"/>
    <col min="4" max="4" width="10" style="2" customWidth="1"/>
    <col min="5" max="5" width="10.88671875" style="2" customWidth="1"/>
    <col min="6" max="6" width="9.21875" style="2" customWidth="1"/>
    <col min="7" max="7" width="10.109375" style="2" customWidth="1"/>
    <col min="8" max="8" width="9.77734375" style="2" customWidth="1"/>
    <col min="9" max="9" width="10.21875" style="2" customWidth="1"/>
    <col min="10" max="10" width="9.6640625" style="2" customWidth="1"/>
    <col min="11" max="12" width="9.77734375" style="2" customWidth="1"/>
    <col min="13" max="13" width="10.33203125" style="2" customWidth="1"/>
    <col min="14" max="14" width="9.5546875" style="2" customWidth="1"/>
    <col min="15" max="15" width="10.21875" style="2" customWidth="1"/>
    <col min="16" max="16" width="9.77734375" style="2" customWidth="1"/>
    <col min="17" max="17" width="10.33203125" style="2" customWidth="1"/>
    <col min="18" max="18" width="9.5546875" style="2" customWidth="1"/>
    <col min="19" max="16384" width="8.88671875" style="2"/>
  </cols>
  <sheetData>
    <row r="2" spans="1:18" ht="90.6" customHeight="1">
      <c r="K2" s="18"/>
      <c r="L2" s="18"/>
      <c r="M2" s="40" t="s">
        <v>49</v>
      </c>
      <c r="N2" s="40"/>
      <c r="O2" s="40"/>
      <c r="P2" s="40"/>
      <c r="Q2" s="40"/>
      <c r="R2" s="40"/>
    </row>
    <row r="3" spans="1:18" s="43" customFormat="1" ht="69" customHeight="1" thickBot="1">
      <c r="A3" s="41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>
      <c r="A4" s="11" t="s">
        <v>48</v>
      </c>
      <c r="B4" s="13" t="s">
        <v>1</v>
      </c>
      <c r="C4" s="13" t="s">
        <v>2</v>
      </c>
      <c r="D4" s="13" t="s">
        <v>3</v>
      </c>
      <c r="E4" s="13"/>
      <c r="F4" s="3" t="s">
        <v>4</v>
      </c>
      <c r="G4" s="13" t="s">
        <v>5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18" ht="15.6" customHeight="1">
      <c r="A5" s="12"/>
      <c r="B5" s="6"/>
      <c r="C5" s="6"/>
      <c r="D5" s="15" t="s">
        <v>6</v>
      </c>
      <c r="E5" s="15" t="s">
        <v>7</v>
      </c>
      <c r="F5" s="8" t="s">
        <v>8</v>
      </c>
      <c r="G5" s="6" t="s">
        <v>9</v>
      </c>
      <c r="H5" s="6"/>
      <c r="I5" s="6" t="s">
        <v>10</v>
      </c>
      <c r="J5" s="6"/>
      <c r="K5" s="6" t="s">
        <v>11</v>
      </c>
      <c r="L5" s="6"/>
      <c r="M5" s="6" t="s">
        <v>12</v>
      </c>
      <c r="N5" s="6"/>
      <c r="O5" s="6" t="s">
        <v>13</v>
      </c>
      <c r="P5" s="6"/>
      <c r="Q5" s="6" t="s">
        <v>14</v>
      </c>
      <c r="R5" s="7"/>
    </row>
    <row r="6" spans="1:18" ht="15.6" customHeight="1">
      <c r="A6" s="12"/>
      <c r="B6" s="6"/>
      <c r="C6" s="6"/>
      <c r="D6" s="16"/>
      <c r="E6" s="16"/>
      <c r="F6" s="9"/>
      <c r="G6" s="6" t="s">
        <v>15</v>
      </c>
      <c r="H6" s="6"/>
      <c r="I6" s="6" t="s">
        <v>15</v>
      </c>
      <c r="J6" s="6"/>
      <c r="K6" s="6" t="s">
        <v>15</v>
      </c>
      <c r="L6" s="6"/>
      <c r="M6" s="6" t="s">
        <v>15</v>
      </c>
      <c r="N6" s="6"/>
      <c r="O6" s="6" t="s">
        <v>15</v>
      </c>
      <c r="P6" s="6"/>
      <c r="Q6" s="6" t="s">
        <v>15</v>
      </c>
      <c r="R6" s="7"/>
    </row>
    <row r="7" spans="1:18" ht="31.2" customHeight="1">
      <c r="A7" s="12"/>
      <c r="B7" s="6"/>
      <c r="C7" s="6"/>
      <c r="D7" s="17"/>
      <c r="E7" s="17"/>
      <c r="F7" s="10"/>
      <c r="G7" s="19" t="s">
        <v>16</v>
      </c>
      <c r="H7" s="19" t="s">
        <v>17</v>
      </c>
      <c r="I7" s="19" t="s">
        <v>16</v>
      </c>
      <c r="J7" s="19" t="s">
        <v>17</v>
      </c>
      <c r="K7" s="19" t="s">
        <v>16</v>
      </c>
      <c r="L7" s="19" t="s">
        <v>17</v>
      </c>
      <c r="M7" s="19" t="s">
        <v>16</v>
      </c>
      <c r="N7" s="19" t="s">
        <v>17</v>
      </c>
      <c r="O7" s="19" t="s">
        <v>16</v>
      </c>
      <c r="P7" s="19" t="s">
        <v>17</v>
      </c>
      <c r="Q7" s="19" t="s">
        <v>16</v>
      </c>
      <c r="R7" s="20" t="s">
        <v>17</v>
      </c>
    </row>
    <row r="8" spans="1:18" ht="31.2">
      <c r="A8" s="21" t="s">
        <v>18</v>
      </c>
      <c r="B8" s="22" t="s">
        <v>19</v>
      </c>
      <c r="C8" s="22" t="s">
        <v>20</v>
      </c>
      <c r="D8" s="23">
        <v>1.8440000000000001</v>
      </c>
      <c r="E8" s="23">
        <v>1.87</v>
      </c>
      <c r="F8" s="23">
        <v>1.8720000000000001</v>
      </c>
      <c r="G8" s="23">
        <v>1.867</v>
      </c>
      <c r="H8" s="23">
        <v>1.867</v>
      </c>
      <c r="I8" s="23">
        <v>1.865</v>
      </c>
      <c r="J8" s="23">
        <v>1.865</v>
      </c>
      <c r="K8" s="23">
        <v>1.8620000000000001</v>
      </c>
      <c r="L8" s="23">
        <v>1.8620000000000001</v>
      </c>
      <c r="M8" s="23">
        <v>1.86</v>
      </c>
      <c r="N8" s="23">
        <v>1.86</v>
      </c>
      <c r="O8" s="23">
        <v>1.86</v>
      </c>
      <c r="P8" s="23">
        <v>1.86</v>
      </c>
      <c r="Q8" s="23">
        <v>1.86</v>
      </c>
      <c r="R8" s="24">
        <v>1.86</v>
      </c>
    </row>
    <row r="9" spans="1:18" ht="36" customHeight="1">
      <c r="A9" s="21" t="s">
        <v>21</v>
      </c>
      <c r="B9" s="22"/>
      <c r="C9" s="22" t="s">
        <v>22</v>
      </c>
      <c r="D9" s="25">
        <v>100</v>
      </c>
      <c r="E9" s="25">
        <f>E8/D8*100</f>
        <v>101.40997830802603</v>
      </c>
      <c r="F9" s="25">
        <f>F8/E8*100</f>
        <v>100.10695187165774</v>
      </c>
      <c r="G9" s="25">
        <f>G8/F8*100</f>
        <v>99.732905982905976</v>
      </c>
      <c r="H9" s="25">
        <f t="shared" ref="H9:P9" si="0">H8/F8*100</f>
        <v>99.732905982905976</v>
      </c>
      <c r="I9" s="25">
        <f t="shared" si="0"/>
        <v>99.89287627209427</v>
      </c>
      <c r="J9" s="25">
        <f t="shared" si="0"/>
        <v>99.89287627209427</v>
      </c>
      <c r="K9" s="25">
        <f t="shared" si="0"/>
        <v>99.839142091152823</v>
      </c>
      <c r="L9" s="25">
        <f t="shared" si="0"/>
        <v>99.839142091152823</v>
      </c>
      <c r="M9" s="25">
        <f t="shared" si="0"/>
        <v>99.892588614393134</v>
      </c>
      <c r="N9" s="25">
        <f t="shared" si="0"/>
        <v>99.892588614393134</v>
      </c>
      <c r="O9" s="25">
        <f t="shared" si="0"/>
        <v>100</v>
      </c>
      <c r="P9" s="25">
        <f t="shared" si="0"/>
        <v>100</v>
      </c>
      <c r="Q9" s="25">
        <v>100</v>
      </c>
      <c r="R9" s="26">
        <v>100</v>
      </c>
    </row>
    <row r="10" spans="1:18" ht="66" customHeight="1">
      <c r="A10" s="21" t="s">
        <v>23</v>
      </c>
      <c r="B10" s="22" t="s">
        <v>24</v>
      </c>
      <c r="C10" s="22" t="s">
        <v>25</v>
      </c>
      <c r="D10" s="22">
        <v>29.321000000000002</v>
      </c>
      <c r="E10" s="27">
        <v>26.010384960000003</v>
      </c>
      <c r="F10" s="27">
        <v>27.371579623012696</v>
      </c>
      <c r="G10" s="27">
        <v>28.559885868757199</v>
      </c>
      <c r="H10" s="27">
        <v>28.649379306716131</v>
      </c>
      <c r="I10" s="27">
        <v>29.171508365315503</v>
      </c>
      <c r="J10" s="27">
        <v>29.322027314083968</v>
      </c>
      <c r="K10" s="27">
        <v>29.970166756804765</v>
      </c>
      <c r="L10" s="27">
        <v>30.160906890083144</v>
      </c>
      <c r="M10" s="27">
        <v>31.721532893355448</v>
      </c>
      <c r="N10" s="27">
        <v>31.997144285844108</v>
      </c>
      <c r="O10" s="27">
        <v>33.578687109827293</v>
      </c>
      <c r="P10" s="27">
        <v>33.973797343608851</v>
      </c>
      <c r="Q10" s="27">
        <v>35.30598649217832</v>
      </c>
      <c r="R10" s="28">
        <v>35.800533141016267</v>
      </c>
    </row>
    <row r="11" spans="1:18" ht="46.8">
      <c r="A11" s="21" t="s">
        <v>26</v>
      </c>
      <c r="B11" s="22" t="s">
        <v>27</v>
      </c>
      <c r="C11" s="22" t="s">
        <v>28</v>
      </c>
      <c r="D11" s="22">
        <v>100.8</v>
      </c>
      <c r="E11" s="29">
        <v>84.244733303432355</v>
      </c>
      <c r="F11" s="29">
        <v>99.84181575544163</v>
      </c>
      <c r="G11" s="29">
        <v>99.657485357345124</v>
      </c>
      <c r="H11" s="29">
        <v>99.96976570131973</v>
      </c>
      <c r="I11" s="29">
        <v>96.908485683221528</v>
      </c>
      <c r="J11" s="29">
        <v>97.104233785337414</v>
      </c>
      <c r="K11" s="29">
        <v>98.786348907664788</v>
      </c>
      <c r="L11" s="29">
        <v>98.904730218860493</v>
      </c>
      <c r="M11" s="29">
        <v>99.197467982778335</v>
      </c>
      <c r="N11" s="29">
        <v>99.42655783664361</v>
      </c>
      <c r="O11" s="29">
        <v>99.300707150291686</v>
      </c>
      <c r="P11" s="29">
        <v>99.603744934735147</v>
      </c>
      <c r="Q11" s="29">
        <v>99.568214863080385</v>
      </c>
      <c r="R11" s="30">
        <v>99.788727403707242</v>
      </c>
    </row>
    <row r="12" spans="1:18" ht="31.2">
      <c r="A12" s="21" t="s">
        <v>29</v>
      </c>
      <c r="B12" s="22" t="s">
        <v>30</v>
      </c>
      <c r="C12" s="22" t="s">
        <v>22</v>
      </c>
      <c r="D12" s="25">
        <v>115.5</v>
      </c>
      <c r="E12" s="25">
        <v>107.1</v>
      </c>
      <c r="F12" s="25">
        <v>104</v>
      </c>
      <c r="G12" s="25">
        <v>104</v>
      </c>
      <c r="H12" s="25">
        <v>104</v>
      </c>
      <c r="I12" s="25">
        <v>104</v>
      </c>
      <c r="J12" s="25">
        <v>104</v>
      </c>
      <c r="K12" s="25">
        <v>104</v>
      </c>
      <c r="L12" s="25">
        <v>104</v>
      </c>
      <c r="M12" s="31">
        <v>104</v>
      </c>
      <c r="N12" s="31">
        <v>104</v>
      </c>
      <c r="O12" s="31">
        <v>104</v>
      </c>
      <c r="P12" s="31">
        <v>104</v>
      </c>
      <c r="Q12" s="31">
        <v>104</v>
      </c>
      <c r="R12" s="32">
        <v>104</v>
      </c>
    </row>
    <row r="13" spans="1:18" ht="31.2">
      <c r="A13" s="21" t="s">
        <v>31</v>
      </c>
      <c r="B13" s="22" t="s">
        <v>32</v>
      </c>
      <c r="C13" s="22" t="s">
        <v>33</v>
      </c>
      <c r="D13" s="33">
        <v>112.9</v>
      </c>
      <c r="E13" s="33">
        <v>105.4</v>
      </c>
      <c r="F13" s="33">
        <v>103.8</v>
      </c>
      <c r="G13" s="33">
        <v>104</v>
      </c>
      <c r="H13" s="33">
        <v>104</v>
      </c>
      <c r="I13" s="33">
        <v>104</v>
      </c>
      <c r="J13" s="33">
        <v>104</v>
      </c>
      <c r="K13" s="33">
        <v>104</v>
      </c>
      <c r="L13" s="33">
        <v>104</v>
      </c>
      <c r="M13" s="31">
        <v>104</v>
      </c>
      <c r="N13" s="31">
        <v>104</v>
      </c>
      <c r="O13" s="31">
        <v>104</v>
      </c>
      <c r="P13" s="31">
        <v>104</v>
      </c>
      <c r="Q13" s="31">
        <v>104</v>
      </c>
      <c r="R13" s="32">
        <v>104</v>
      </c>
    </row>
    <row r="14" spans="1:18" ht="31.8" customHeight="1">
      <c r="A14" s="21" t="s">
        <v>34</v>
      </c>
      <c r="B14" s="22" t="s">
        <v>35</v>
      </c>
      <c r="C14" s="22" t="s">
        <v>36</v>
      </c>
      <c r="D14" s="34">
        <v>62468</v>
      </c>
      <c r="E14" s="34">
        <v>63293</v>
      </c>
      <c r="F14" s="34">
        <v>64018</v>
      </c>
      <c r="G14" s="34">
        <v>64734</v>
      </c>
      <c r="H14" s="34">
        <v>64734</v>
      </c>
      <c r="I14" s="34">
        <v>65562</v>
      </c>
      <c r="J14" s="34">
        <v>65562</v>
      </c>
      <c r="K14" s="34">
        <v>66402</v>
      </c>
      <c r="L14" s="34">
        <v>66402</v>
      </c>
      <c r="M14" s="34">
        <f>K14*M23/100</f>
        <v>67862.843999999997</v>
      </c>
      <c r="N14" s="34">
        <f t="shared" ref="N14:R14" si="1">L14*N23/100</f>
        <v>68394.06</v>
      </c>
      <c r="O14" s="34">
        <f t="shared" si="1"/>
        <v>69763.003631999993</v>
      </c>
      <c r="P14" s="34">
        <f t="shared" si="1"/>
        <v>70787.852100000004</v>
      </c>
      <c r="Q14" s="34">
        <f t="shared" si="1"/>
        <v>72623.286780911993</v>
      </c>
      <c r="R14" s="35">
        <f t="shared" si="1"/>
        <v>74256.45685290001</v>
      </c>
    </row>
    <row r="15" spans="1:18" ht="33" customHeight="1">
      <c r="A15" s="21" t="s">
        <v>37</v>
      </c>
      <c r="B15" s="22" t="s">
        <v>50</v>
      </c>
      <c r="C15" s="22" t="s">
        <v>22</v>
      </c>
      <c r="D15" s="22">
        <v>96.1</v>
      </c>
      <c r="E15" s="25">
        <f>E14/D14*100-E12+100</f>
        <v>94.220676186207356</v>
      </c>
      <c r="F15" s="25">
        <f t="shared" ref="F15:G15" si="2">F14/E14*100-F12+100</f>
        <v>97.145466323290094</v>
      </c>
      <c r="G15" s="25">
        <f t="shared" si="2"/>
        <v>97.118435440032499</v>
      </c>
      <c r="H15" s="25">
        <f>H14/F14*100-H12+100</f>
        <v>97.118435440032499</v>
      </c>
      <c r="I15" s="25">
        <f>I14/G14*100-I12+100</f>
        <v>97.279080544999545</v>
      </c>
      <c r="J15" s="25">
        <f t="shared" ref="J15:R15" si="3">J14/H14*100-J12+100</f>
        <v>97.279080544999545</v>
      </c>
      <c r="K15" s="25">
        <f t="shared" si="3"/>
        <v>97.281229980781546</v>
      </c>
      <c r="L15" s="25">
        <f t="shared" si="3"/>
        <v>97.281229980781546</v>
      </c>
      <c r="M15" s="25">
        <f t="shared" si="3"/>
        <v>98.2</v>
      </c>
      <c r="N15" s="25">
        <f t="shared" si="3"/>
        <v>99</v>
      </c>
      <c r="O15" s="25">
        <f t="shared" si="3"/>
        <v>98.8</v>
      </c>
      <c r="P15" s="25">
        <f t="shared" si="3"/>
        <v>99.500000000000014</v>
      </c>
      <c r="Q15" s="25">
        <f t="shared" si="3"/>
        <v>100.1</v>
      </c>
      <c r="R15" s="26">
        <f t="shared" si="3"/>
        <v>100.90000000000002</v>
      </c>
    </row>
    <row r="16" spans="1:18" ht="49.2" customHeight="1">
      <c r="A16" s="21" t="s">
        <v>38</v>
      </c>
      <c r="B16" s="22" t="s">
        <v>39</v>
      </c>
      <c r="C16" s="22" t="s">
        <v>20</v>
      </c>
      <c r="D16" s="23">
        <v>1.0249999999999999</v>
      </c>
      <c r="E16" s="23">
        <v>1.0009999999999999</v>
      </c>
      <c r="F16" s="23">
        <v>0.85599999999999998</v>
      </c>
      <c r="G16" s="23">
        <v>0.8</v>
      </c>
      <c r="H16" s="23">
        <v>0.84299999999999997</v>
      </c>
      <c r="I16" s="23">
        <v>0.78</v>
      </c>
      <c r="J16" s="23">
        <v>0.84299999999999997</v>
      </c>
      <c r="K16" s="23">
        <v>0.76</v>
      </c>
      <c r="L16" s="23">
        <v>0.84299999999999997</v>
      </c>
      <c r="M16" s="23">
        <v>0.755</v>
      </c>
      <c r="N16" s="23">
        <v>0.84</v>
      </c>
      <c r="O16" s="23">
        <v>0.745</v>
      </c>
      <c r="P16" s="23">
        <v>0.83</v>
      </c>
      <c r="Q16" s="23">
        <v>0.73499999999999999</v>
      </c>
      <c r="R16" s="24">
        <v>0.82</v>
      </c>
    </row>
    <row r="17" spans="1:18" ht="31.2">
      <c r="A17" s="21" t="s">
        <v>40</v>
      </c>
      <c r="B17" s="22" t="s">
        <v>41</v>
      </c>
      <c r="C17" s="22" t="s">
        <v>20</v>
      </c>
      <c r="D17" s="22">
        <v>3.7999999999999999E-2</v>
      </c>
      <c r="E17" s="22">
        <v>7.9000000000000001E-2</v>
      </c>
      <c r="F17" s="22">
        <v>7.9000000000000001E-2</v>
      </c>
      <c r="G17" s="22">
        <v>0.08</v>
      </c>
      <c r="H17" s="22">
        <v>8.1000000000000003E-2</v>
      </c>
      <c r="I17" s="22">
        <v>8.1000000000000003E-2</v>
      </c>
      <c r="J17" s="22">
        <v>8.2000000000000003E-2</v>
      </c>
      <c r="K17" s="22">
        <v>8.2000000000000003E-2</v>
      </c>
      <c r="L17" s="22">
        <v>8.4000000000000005E-2</v>
      </c>
      <c r="M17" s="22">
        <v>8.4000000000000005E-2</v>
      </c>
      <c r="N17" s="22">
        <v>8.4000000000000005E-2</v>
      </c>
      <c r="O17" s="22">
        <v>8.5000000000000006E-2</v>
      </c>
      <c r="P17" s="22">
        <v>8.5000000000000006E-2</v>
      </c>
      <c r="Q17" s="22">
        <v>8.5000000000000006E-2</v>
      </c>
      <c r="R17" s="36">
        <v>8.5000000000000006E-2</v>
      </c>
    </row>
    <row r="18" spans="1:18" ht="36" customHeight="1" thickBot="1">
      <c r="A18" s="37" t="s">
        <v>42</v>
      </c>
      <c r="B18" s="38" t="s">
        <v>43</v>
      </c>
      <c r="C18" s="38" t="s">
        <v>44</v>
      </c>
      <c r="D18" s="38">
        <v>0.47</v>
      </c>
      <c r="E18" s="38">
        <v>0.73</v>
      </c>
      <c r="F18" s="38">
        <v>0.73</v>
      </c>
      <c r="G18" s="38">
        <v>0.73</v>
      </c>
      <c r="H18" s="38">
        <v>0.65</v>
      </c>
      <c r="I18" s="38">
        <v>0.73</v>
      </c>
      <c r="J18" s="38">
        <v>0.65</v>
      </c>
      <c r="K18" s="38">
        <v>0.73</v>
      </c>
      <c r="L18" s="38">
        <v>0.65</v>
      </c>
      <c r="M18" s="38">
        <v>0.73</v>
      </c>
      <c r="N18" s="38">
        <v>0.65</v>
      </c>
      <c r="O18" s="38">
        <v>0.73</v>
      </c>
      <c r="P18" s="38">
        <v>0.65</v>
      </c>
      <c r="Q18" s="38">
        <v>0.73</v>
      </c>
      <c r="R18" s="39">
        <v>0.65</v>
      </c>
    </row>
    <row r="20" spans="1:18">
      <c r="A20" s="5" t="s">
        <v>45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>
      <c r="A21" s="4" t="s">
        <v>46</v>
      </c>
    </row>
    <row r="23" spans="1:18">
      <c r="B23" s="2" t="s">
        <v>47</v>
      </c>
      <c r="M23" s="2">
        <f>[1]город!M25</f>
        <v>102.2</v>
      </c>
      <c r="N23" s="2">
        <f>[1]город!N25</f>
        <v>103</v>
      </c>
      <c r="O23" s="2">
        <f>[1]город!O25</f>
        <v>102.8</v>
      </c>
      <c r="P23" s="2">
        <f>[1]город!P25</f>
        <v>103.5</v>
      </c>
      <c r="Q23" s="2">
        <f>[1]город!Q25</f>
        <v>104.1</v>
      </c>
      <c r="R23" s="2">
        <f>[1]город!R25</f>
        <v>104.9</v>
      </c>
    </row>
  </sheetData>
  <mergeCells count="23">
    <mergeCell ref="A3:R3"/>
    <mergeCell ref="A4:A7"/>
    <mergeCell ref="B4:B7"/>
    <mergeCell ref="C4:C7"/>
    <mergeCell ref="D4:E4"/>
    <mergeCell ref="G4:R4"/>
    <mergeCell ref="D5:D7"/>
    <mergeCell ref="E5:E7"/>
    <mergeCell ref="M2:R2"/>
    <mergeCell ref="A20:R20"/>
    <mergeCell ref="Q5:R5"/>
    <mergeCell ref="G6:H6"/>
    <mergeCell ref="I6:J6"/>
    <mergeCell ref="K6:L6"/>
    <mergeCell ref="M6:N6"/>
    <mergeCell ref="O6:P6"/>
    <mergeCell ref="Q6:R6"/>
    <mergeCell ref="F5:F7"/>
    <mergeCell ref="G5:H5"/>
    <mergeCell ref="I5:J5"/>
    <mergeCell ref="K5:L5"/>
    <mergeCell ref="M5:N5"/>
    <mergeCell ref="O5:P5"/>
  </mergeCells>
  <hyperlinks>
    <hyperlink ref="A21" location="_ftnref1" display="_ftnref1"/>
  </hyperlinks>
  <pageMargins left="0.51181102362204722" right="0.51181102362204722" top="1.1811023622047245" bottom="0.55118110236220474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ВКазым</vt:lpstr>
      <vt:lpstr>ВКазым!_ftn1</vt:lpstr>
      <vt:lpstr>ВКазым!_ftnref1</vt:lpstr>
      <vt:lpstr>ВКазым!Область_печати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Плетнёва Татьяна Васильевна</dc:creator>
  <cp:lastModifiedBy>Svetlana</cp:lastModifiedBy>
  <cp:lastPrinted>2017-10-27T10:30:11Z</cp:lastPrinted>
  <dcterms:created xsi:type="dcterms:W3CDTF">2017-10-18T05:26:47Z</dcterms:created>
  <dcterms:modified xsi:type="dcterms:W3CDTF">2017-10-27T10:30:55Z</dcterms:modified>
</cp:coreProperties>
</file>